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3740" activeTab="1"/>
  </bookViews>
  <sheets>
    <sheet name="opz" sheetId="7" r:id="rId1"/>
    <sheet name="KO" sheetId="6" r:id="rId2"/>
  </sheets>
  <definedNames>
    <definedName name="Leszno_ks__Wilkowicka" localSheetId="1">KO!$A$3:$G$42</definedName>
    <definedName name="_xlnm.Print_Area" localSheetId="1">KO!$A$1:$H$48</definedName>
    <definedName name="_xlnm.Print_Area" localSheetId="0">opz!$B$2:$K$34</definedName>
  </definedNames>
  <calcPr calcId="125725"/>
</workbook>
</file>

<file path=xl/calcChain.xml><?xml version="1.0" encoding="utf-8"?>
<calcChain xmlns="http://schemas.openxmlformats.org/spreadsheetml/2006/main">
  <c r="G18" i="6"/>
  <c r="G41" l="1"/>
  <c r="G40"/>
  <c r="G39"/>
  <c r="G38"/>
  <c r="G37"/>
  <c r="G36"/>
  <c r="G35"/>
  <c r="G34"/>
  <c r="G33"/>
  <c r="G32"/>
  <c r="G31"/>
  <c r="G30"/>
  <c r="G29"/>
  <c r="G28"/>
  <c r="G27"/>
  <c r="G24"/>
  <c r="G23"/>
  <c r="G22"/>
  <c r="G21"/>
  <c r="G20"/>
  <c r="G19"/>
  <c r="G17"/>
  <c r="G16"/>
  <c r="G15"/>
  <c r="G14"/>
  <c r="G13"/>
  <c r="G12"/>
  <c r="G11"/>
  <c r="G10"/>
  <c r="G9"/>
  <c r="G8"/>
  <c r="G7"/>
  <c r="G6"/>
  <c r="G5"/>
  <c r="G42" l="1"/>
  <c r="G25"/>
  <c r="G43" s="1"/>
</calcChain>
</file>

<file path=xl/connections.xml><?xml version="1.0" encoding="utf-8"?>
<connections xmlns="http://schemas.openxmlformats.org/spreadsheetml/2006/main">
  <connection id="1" name="Leszno-ks  Wilkowicka1" type="6" refreshedVersion="4" background="1" saveData="1">
    <textPr codePage="28592" sourceFile="C:\Users\Public\Documents\Athenasoft\Norma Std\Kosztorysy\Leszno-ks  Wilkowicka.txt" decimal="," thousands=" 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<sst xmlns="http://schemas.openxmlformats.org/spreadsheetml/2006/main" count="154" uniqueCount="121">
  <si>
    <t>Lp.</t>
  </si>
  <si>
    <t xml:space="preserve"> 45100000-8 - Przygotowanie terenu pod budowę</t>
  </si>
  <si>
    <t>Podstawa</t>
  </si>
  <si>
    <t>Opis</t>
  </si>
  <si>
    <t>1 d.1</t>
  </si>
  <si>
    <t>KNR 2-01 0218-02</t>
  </si>
  <si>
    <t>m3</t>
  </si>
  <si>
    <t>2 d.1</t>
  </si>
  <si>
    <t>KNR 2-01 0218-02 tab.9903</t>
  </si>
  <si>
    <t>3 d.1</t>
  </si>
  <si>
    <t>KNNR 1 0307-06</t>
  </si>
  <si>
    <t>4 d.1</t>
  </si>
  <si>
    <t>5 d.1</t>
  </si>
  <si>
    <t>KNNR 1 0307-04</t>
  </si>
  <si>
    <t>6 d.1</t>
  </si>
  <si>
    <t>7 d.1</t>
  </si>
  <si>
    <t>KNR 2-01 0206-04</t>
  </si>
  <si>
    <t>8 d.1</t>
  </si>
  <si>
    <t>KNNR 1 0208-02</t>
  </si>
  <si>
    <t>9 d.1</t>
  </si>
  <si>
    <t>KNR 2-01 0322-02</t>
  </si>
  <si>
    <t>m2</t>
  </si>
  <si>
    <t>10 d.1</t>
  </si>
  <si>
    <t>KNR 2-01 0322-08</t>
  </si>
  <si>
    <t>11 d.1</t>
  </si>
  <si>
    <t>KNR 2-01 0322-04</t>
  </si>
  <si>
    <t>12 d.1</t>
  </si>
  <si>
    <t>KNR 2-01 0322-09</t>
  </si>
  <si>
    <t>13 d.1</t>
  </si>
  <si>
    <t>KNR 2-01 0324-04</t>
  </si>
  <si>
    <t>14 d.1</t>
  </si>
  <si>
    <t xml:space="preserve"> analiza indywidualna</t>
  </si>
  <si>
    <t>szt.</t>
  </si>
  <si>
    <t>15 d.1</t>
  </si>
  <si>
    <t>KNR-W 2-19 0218-01</t>
  </si>
  <si>
    <t>Zabezpieczenie kabla w ziemi</t>
  </si>
  <si>
    <t>zabezp.</t>
  </si>
  <si>
    <t>16 d.1</t>
  </si>
  <si>
    <t>KNNR 11 0501-05</t>
  </si>
  <si>
    <t>Obsypki z kruszyw naturalnych  dowiezionych - niedobór gruntu + wymiana</t>
  </si>
  <si>
    <t>17 d.1</t>
  </si>
  <si>
    <t>KNNR 1 0214-05</t>
  </si>
  <si>
    <t>18 d.1</t>
  </si>
  <si>
    <t>KNNR 1 0318-03</t>
  </si>
  <si>
    <t>19 d.1</t>
  </si>
  <si>
    <t>KNNR 1 0318-05</t>
  </si>
  <si>
    <t>Razem dział:  45100000-8 - Przygotowanie terenu pod budowę</t>
  </si>
  <si>
    <t>20 d.2</t>
  </si>
  <si>
    <t>KNNR 4 1411-01</t>
  </si>
  <si>
    <t>Podłoża pod kanały i obiekty z materiałów sypkich grub. 10 cm</t>
  </si>
  <si>
    <t>21 d.2</t>
  </si>
  <si>
    <t>KNNR 4 1411-05</t>
  </si>
  <si>
    <t>Podłoża pod kanały i obiekty z materiałów sypkich z dodatkiem cementu</t>
  </si>
  <si>
    <t>22 d.2</t>
  </si>
  <si>
    <t>KNR-W 2-18 0408-06</t>
  </si>
  <si>
    <t>m</t>
  </si>
  <si>
    <t>23 d.2</t>
  </si>
  <si>
    <t>KNR-W 2-18 0408-05</t>
  </si>
  <si>
    <t>24 d.2</t>
  </si>
  <si>
    <t>KNR-W 2-18 0408-02</t>
  </si>
  <si>
    <t>25 d.2</t>
  </si>
  <si>
    <t>KNR-W 2-18 0422-05</t>
  </si>
  <si>
    <t>26 d.2</t>
  </si>
  <si>
    <t>KNR-W 2-18 0421-05 analogia</t>
  </si>
  <si>
    <t>27 d.2</t>
  </si>
  <si>
    <t>KNR-W 2-18 0421-05</t>
  </si>
  <si>
    <t>28 d.2</t>
  </si>
  <si>
    <t>KNR-W 2-18 0513-01</t>
  </si>
  <si>
    <t>stud.</t>
  </si>
  <si>
    <t>29 d.2</t>
  </si>
  <si>
    <t>KNR-W 2-18 0513-03</t>
  </si>
  <si>
    <t>30 d.2</t>
  </si>
  <si>
    <t>KNR-W 2-18 0513-04</t>
  </si>
  <si>
    <t>[0.5 m] stud.</t>
  </si>
  <si>
    <t>31 d.2</t>
  </si>
  <si>
    <t>33 d.2</t>
  </si>
  <si>
    <t>KNR-W 2-18 0530-01</t>
  </si>
  <si>
    <t>34 d.2</t>
  </si>
  <si>
    <t>KNR 2-31 0406-08</t>
  </si>
  <si>
    <t>35 d.2</t>
  </si>
  <si>
    <t>45200000-9 -Roboty  budowlane  w zakresie wznoszenia kompletnych obiektów budowlanych lub ich części oraz roboty w zakresie inżynierii lądowej i wodnej</t>
  </si>
  <si>
    <t>Podłoża i obsypki z kruszyw naturalnych  dowiezionych - obsypka rurociągów piaskiem</t>
  </si>
  <si>
    <t>Wykopy oraz przekopy wykonywane koparkami podsiębiernymi 0.60 m3 na odkład w gruncie kat. III</t>
  </si>
  <si>
    <t>Wykopy oraz przekopy wykonywane koparkami podsiębiernymi 0.60 m3 na odkład w gruncie kat. III - dodatek za grunt nawodniony - gruntu ( 20 % do Ri S)</t>
  </si>
  <si>
    <t>Zasypanie wykopów .fund.podłużnych,punktowych,rowów,wykopów obiektowych spycharkami z zagęszcz.mechanicznym ubijakami (gr.warstwy w stanie luźnym 25 cm) - kat.gr. III-IV</t>
  </si>
  <si>
    <t>Wykonanie różnych elementów drobnowymiarowych o objętości do 1.5 m3 - elementy betonowe- podparcie kolan</t>
  </si>
  <si>
    <t>Jedn. obm.</t>
  </si>
  <si>
    <t>Ilość</t>
  </si>
  <si>
    <t>Cena jedn,</t>
  </si>
  <si>
    <t>Wartość</t>
  </si>
  <si>
    <t>Wartość kosztorysowa robót bez podatku vat</t>
  </si>
  <si>
    <t>Razem dział: 45200000-9 -Roboty  budowlane  w zakresie wznoszenia kompletnych obiektów budowlanych lub ich części oraz roboty w zakresie inżynierii lądowej i wodnej</t>
  </si>
  <si>
    <t>Odwodnienie poziome dla odcinka  50 m ( drenaż z rur PCV z filtrem z włókna kokosowego, osypką żwirowš,studzienka  drenażowa połączeniowa w dnie wykopu śr. 600-800 mm,pompowanie wody z odprowadzeniem do odbiornika)</t>
  </si>
  <si>
    <t>Kształtki PVC kanalizacji zewnętrznej dwukielichowe łączone na wcisk o śr. zewn. 315 mm- trójnik</t>
  </si>
  <si>
    <t>Kształtki PVC kanalizacji zewnętrznej jednokielichowe łączone na wcisk o śr. zewn. 315 mm - kolano 45 st</t>
  </si>
  <si>
    <t>Kształtki PVC kanalizacji zewnętrznej jednokielichowe łączone na wcisk o śr. zewn. 315 mm- króciec</t>
  </si>
  <si>
    <t>Studnie rewizyjne z kręgów betonowych o śr. 1200 mm w gotowym wykopie za każde 0.5 m różnicy głęb. (kręgi ze stopniami rozliczone w poz. wyżej)</t>
  </si>
  <si>
    <t>Wykopy liniowe o szerokości 0,8-2,5 m i głębokości do 6,0 m o ścianach pionowych w gruntach suchych kat. III-IV z ręcznym wydobyciem urobku</t>
  </si>
  <si>
    <t>Wykopy liniowe o szerokości 0,8-2,5 m i głębokości do 6,0 m o ścianach pionowych w gruntach suchych kat. III-IV z ręcznym wydobyciem urobku- grunt nawodniony</t>
  </si>
  <si>
    <t>Wykopy liniowe o szerokości 0,8-2,5 m i głębokości do 3,0 m o ścianach pionowych w gruntach - nawodnionych  ( uwaga  pod tablicą)kat. III-IV z ręcznym wydobyciem urobku</t>
  </si>
  <si>
    <t>Pełne umocnienie pionowych śścian wykopów liniowych o głębok.do 3.0 m wypraskami w grunt.suchych kat. III-IV wraz z rozbiór.(szer.do 1m)</t>
  </si>
  <si>
    <t>Pełne umocnienie pionowych śścian wykopów liniowych o głębok.do 6.0 m wypraskami w grunt.suchych kat. III-IV wraz z rozbiór.(szer.do 1m)</t>
  </si>
  <si>
    <t>Pełne umocnienie pionowych śścian wykopów liniowych o gł. do 6 m palami szalunkowymi (wypraskami) w gruntach nawodnionych kat. III-IV wraz z rozbiórką</t>
  </si>
  <si>
    <t>Zasypywanie wykopów o ścianach pionowych o szerokości 0.8-2.5 m i głęb. do 3.0 m w gr. kat. I-III</t>
  </si>
  <si>
    <t>Zasypywanie wykopów o ścianach pionowych o szerokości 0.8-2.5 m i głębokości do 6.0 m w gruncie kat. I-III</t>
  </si>
  <si>
    <t>Pełne umocnienie pionowych śścian wykopów liniowych o głębok.do 3.0 m wypraskami w grunt.suchych kat. I-IV wraz z rozbiór.(dod.za dalszy 1m szer.)</t>
  </si>
  <si>
    <t>Pełne umocnienie pionowych śścian wykopów liniowych o głębok.do 6.0 m wypraskami w grunt.suchych kat. I-IV wraz z rozbiór.(dod.za dalszy 1m szer.)</t>
  </si>
  <si>
    <t>KOSZTORYS INWESTORSKI</t>
  </si>
  <si>
    <t>budowa kanalizacji sanitarnej- odcinek C</t>
  </si>
  <si>
    <t>Kanały z rur PVC łączonych na wcisk o śr. zewn. 400 mm- SN 8 lite (/rury łączniez uszczelką)</t>
  </si>
  <si>
    <t>Kanały z rur PVC łączonych na wcisk o śr. zewn. 315 mm SN 8 lite(/rury łączniez uszczelką)</t>
  </si>
  <si>
    <t>Kanały z rur PVC łączonych na wcisk o śr. zewn. 160 mm SN 8 lite(/rury łączniez uszczelką)</t>
  </si>
  <si>
    <t>Dopłata za pierścienie betonowe zabezpieczające włazy studzienne okrągłe 600 ( min Dw 1,0m) - w drogach gruntowych, zieleni i poboczach</t>
  </si>
  <si>
    <t>Wycięcie otworu w istniejącej studni i wykonanie przejścia szczelnego wraz z ukształtowaniem kinety</t>
  </si>
  <si>
    <t>Montaż kompletnej Studni rewizyjnej z kręgów betonowych o śr. 1000 mm w gotowym wykopie o głębok. 3m- studnie z betonu C 35/45  z prefabrykowaną kinetą stanowiącą monolityczną konstrukcje z dennicą(kinety wg zestawienia studni)</t>
  </si>
  <si>
    <t>Montaż kompletnej Studni rewizyjnej z kręgów betonowych o śr. 1200 mm w gotowym wykopie o głębok. 3m studnie z  betonu C 35/ 45  z prefabrykowaną kinetą stanowiącą monolityczną konstrukcje z dennicą (kinety wg zestawienia studni)</t>
  </si>
  <si>
    <t>analiza indywidualna</t>
  </si>
  <si>
    <t>Odwodnienie wykopu - Igłofiltry o średnicy do 50 mm, wpłukiwane bezpośrednio w grunt, bez
obsypki, do głębokości: 4,0 m - wraz z pracą agregatu pompowego i igłofiltrów oraz
odprowadzeniem pompowanej wody do odbiorników</t>
  </si>
  <si>
    <t>PRZED WYRUKOWANIEM KOSZTORYSU OFERTOWEGO NALEŻY SPRAWDZIĆ PRAWIDŁOWOŚĆ WPROWADZENIA FORMUŁ</t>
  </si>
  <si>
    <t>Roboty ziemne wykon.koparkami podsiębiernymi o poj.łyżki 0.60 m3 w gr.kat.III z transp.urobku samochod.samowyładowczymi- wymiana gruntu (inwestor nie wskazuje miejsca wywozu gruntu)</t>
  </si>
  <si>
    <t>Dodatek za każdy rozp. 1 km transportu ziemi samochodami samowyładowczymi po drogach o nawierzchni utwardzonej(kat.gr. I-IV) do określenia przez Oferenta- inwestor nie wskazuje miejsca wywozu gruntu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</si>
</sst>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0" borderId="6" xfId="0" applyBorder="1"/>
    <xf numFmtId="4" fontId="0" fillId="0" borderId="0" xfId="0" applyNumberFormat="1"/>
    <xf numFmtId="4" fontId="0" fillId="0" borderId="6" xfId="0" applyNumberFormat="1" applyBorder="1"/>
    <xf numFmtId="4" fontId="0" fillId="0" borderId="1" xfId="0" applyNumberFormat="1" applyBorder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right" vertical="top" wrapText="1"/>
    </xf>
    <xf numFmtId="4" fontId="2" fillId="2" borderId="9" xfId="0" applyNumberFormat="1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4" fontId="2" fillId="4" borderId="1" xfId="0" applyNumberFormat="1" applyFont="1" applyFill="1" applyBorder="1"/>
    <xf numFmtId="0" fontId="0" fillId="0" borderId="18" xfId="0" applyBorder="1"/>
    <xf numFmtId="0" fontId="0" fillId="0" borderId="18" xfId="0" applyBorder="1" applyAlignment="1">
      <alignment wrapText="1"/>
    </xf>
    <xf numFmtId="4" fontId="0" fillId="0" borderId="18" xfId="0" applyNumberFormat="1" applyBorder="1"/>
    <xf numFmtId="4" fontId="2" fillId="4" borderId="4" xfId="0" applyNumberFormat="1" applyFont="1" applyFill="1" applyBorder="1"/>
    <xf numFmtId="4" fontId="2" fillId="6" borderId="5" xfId="0" applyNumberFormat="1" applyFont="1" applyFill="1" applyBorder="1"/>
    <xf numFmtId="4" fontId="0" fillId="0" borderId="1" xfId="0" applyNumberFormat="1" applyFill="1" applyBorder="1"/>
    <xf numFmtId="4" fontId="0" fillId="0" borderId="18" xfId="0" applyNumberFormat="1" applyFill="1" applyBorder="1"/>
    <xf numFmtId="4" fontId="0" fillId="0" borderId="6" xfId="0" applyNumberFormat="1" applyFill="1" applyBorder="1"/>
    <xf numFmtId="2" fontId="0" fillId="0" borderId="1" xfId="0" applyNumberFormat="1" applyFill="1" applyBorder="1" applyAlignment="1">
      <alignment wrapText="1"/>
    </xf>
    <xf numFmtId="0" fontId="4" fillId="0" borderId="0" xfId="0" applyFont="1"/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2" fillId="5" borderId="10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0</xdr:rowOff>
    </xdr:from>
    <xdr:to>
      <xdr:col>10</xdr:col>
      <xdr:colOff>552450</xdr:colOff>
      <xdr:row>33</xdr:row>
      <xdr:rowOff>19050</xdr:rowOff>
    </xdr:to>
    <xdr:sp macro="" textlink="">
      <xdr:nvSpPr>
        <xdr:cNvPr id="2" name="pole tekstowe 1"/>
        <xdr:cNvSpPr txBox="1"/>
      </xdr:nvSpPr>
      <xdr:spPr>
        <a:xfrm>
          <a:off x="695324" y="190500"/>
          <a:ext cx="6715126" cy="611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OGÓLNA CHARAKTERYSTYKA OBIEKTU</a:t>
          </a:r>
        </a:p>
        <a:p>
          <a:pPr algn="ctr"/>
          <a:endParaRPr lang="pl-P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Dane techniczne :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Sieć kanalizacji sanitarnej z rur PVC SN 8 o śr. ( litych)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-400 mm - L= 113,50 m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-315 mm - L = 467,65 m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-160 mm L= 2,0, m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Studzienki betonowe prefabrykowane D 1000 mm - 5 szt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Studzienka betonowa prefabrykowana D 1200 mm -8 szt</a:t>
          </a:r>
        </a:p>
        <a:p>
          <a:endParaRPr lang="pl-P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Dla ustalenia nakładów rzeczowych przyjęto :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grunt  kat. III</a:t>
          </a:r>
        </a:p>
        <a:p>
          <a:pPr lvl="0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wykopy o ścianach pionowych szalowanych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Wykonawstwo robót ziemnych: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80 % - mechanicznie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20 % -  ręcznie</a:t>
          </a:r>
        </a:p>
        <a:p>
          <a:pPr lvl="0"/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Wywóz gruntu-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Inwestor nie wskazuje miejsca wywozu gruntu. 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Leszno-ks  Wilkowick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1:I31"/>
  <sheetViews>
    <sheetView view="pageBreakPreview" topLeftCell="A4" zoomScale="130" zoomScaleNormal="100" zoomScaleSheetLayoutView="130" workbookViewId="0">
      <selection activeCell="O20" sqref="O20"/>
    </sheetView>
  </sheetViews>
  <sheetFormatPr defaultRowHeight="15"/>
  <sheetData>
    <row r="31" spans="2:9">
      <c r="B31" s="26"/>
      <c r="H31" s="27"/>
      <c r="I31" s="28"/>
    </row>
  </sheetData>
  <mergeCells count="1">
    <mergeCell ref="H31:I31"/>
  </mergeCells>
  <printOptions horizontalCentered="1"/>
  <pageMargins left="0.9055118110236221" right="0.70866141732283472" top="0.74803149606299213" bottom="0.74803149606299213" header="0.31496062992125984" footer="0.31496062992125984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view="pageBreakPreview" zoomScale="85" zoomScaleNormal="70" zoomScaleSheetLayoutView="85" workbookViewId="0">
      <selection activeCell="C11" sqref="C11"/>
    </sheetView>
  </sheetViews>
  <sheetFormatPr defaultRowHeight="15"/>
  <cols>
    <col min="1" max="1" width="7.5703125" customWidth="1"/>
    <col min="2" max="2" width="15.5703125" style="6" customWidth="1"/>
    <col min="3" max="3" width="55.5703125" style="6" customWidth="1"/>
    <col min="4" max="4" width="6.140625" customWidth="1"/>
    <col min="5" max="6" width="8.140625" style="3" customWidth="1"/>
    <col min="7" max="7" width="16" style="3" customWidth="1"/>
  </cols>
  <sheetData>
    <row r="1" spans="1:7" ht="18.75">
      <c r="A1" s="37" t="s">
        <v>107</v>
      </c>
      <c r="B1" s="38"/>
      <c r="C1" s="38"/>
      <c r="D1" s="38"/>
      <c r="E1" s="38"/>
      <c r="F1" s="38"/>
      <c r="G1" s="39"/>
    </row>
    <row r="2" spans="1:7" ht="19.5" thickBot="1">
      <c r="A2" s="40" t="s">
        <v>108</v>
      </c>
      <c r="B2" s="41"/>
      <c r="C2" s="41"/>
      <c r="D2" s="41"/>
      <c r="E2" s="41"/>
      <c r="F2" s="41"/>
      <c r="G2" s="42"/>
    </row>
    <row r="3" spans="1:7" ht="30">
      <c r="A3" s="9" t="s">
        <v>0</v>
      </c>
      <c r="B3" s="10" t="s">
        <v>2</v>
      </c>
      <c r="C3" s="10" t="s">
        <v>3</v>
      </c>
      <c r="D3" s="11" t="s">
        <v>86</v>
      </c>
      <c r="E3" s="12" t="s">
        <v>87</v>
      </c>
      <c r="F3" s="12" t="s">
        <v>88</v>
      </c>
      <c r="G3" s="13" t="s">
        <v>89</v>
      </c>
    </row>
    <row r="4" spans="1:7" ht="15.75" thickBot="1">
      <c r="A4" s="14">
        <v>1</v>
      </c>
      <c r="B4" s="43" t="s">
        <v>1</v>
      </c>
      <c r="C4" s="44"/>
      <c r="D4" s="44"/>
      <c r="E4" s="44"/>
      <c r="F4" s="44"/>
      <c r="G4" s="45"/>
    </row>
    <row r="5" spans="1:7" ht="30">
      <c r="A5" s="2" t="s">
        <v>4</v>
      </c>
      <c r="B5" s="7" t="s">
        <v>5</v>
      </c>
      <c r="C5" s="7" t="s">
        <v>82</v>
      </c>
      <c r="D5" s="2" t="s">
        <v>6</v>
      </c>
      <c r="E5" s="4">
        <v>724.12</v>
      </c>
      <c r="F5" s="24">
        <v>0</v>
      </c>
      <c r="G5" s="4">
        <f>E5*F5</f>
        <v>0</v>
      </c>
    </row>
    <row r="6" spans="1:7" ht="45">
      <c r="A6" s="1" t="s">
        <v>7</v>
      </c>
      <c r="B6" s="8" t="s">
        <v>8</v>
      </c>
      <c r="C6" s="8" t="s">
        <v>83</v>
      </c>
      <c r="D6" s="1" t="s">
        <v>6</v>
      </c>
      <c r="E6" s="5">
        <v>147.19</v>
      </c>
      <c r="F6" s="22">
        <v>0</v>
      </c>
      <c r="G6" s="4">
        <f t="shared" ref="G6:G24" si="0">E6*F6</f>
        <v>0</v>
      </c>
    </row>
    <row r="7" spans="1:7" ht="45">
      <c r="A7" s="1" t="s">
        <v>9</v>
      </c>
      <c r="B7" s="8" t="s">
        <v>10</v>
      </c>
      <c r="C7" s="8" t="s">
        <v>97</v>
      </c>
      <c r="D7" s="1" t="s">
        <v>6</v>
      </c>
      <c r="E7" s="5">
        <v>93.75</v>
      </c>
      <c r="F7" s="22">
        <v>0</v>
      </c>
      <c r="G7" s="4">
        <f t="shared" si="0"/>
        <v>0</v>
      </c>
    </row>
    <row r="8" spans="1:7" ht="45">
      <c r="A8" s="1" t="s">
        <v>11</v>
      </c>
      <c r="B8" s="8" t="s">
        <v>10</v>
      </c>
      <c r="C8" s="8" t="s">
        <v>98</v>
      </c>
      <c r="D8" s="1" t="s">
        <v>6</v>
      </c>
      <c r="E8" s="5">
        <v>23.92</v>
      </c>
      <c r="F8" s="22">
        <v>0</v>
      </c>
      <c r="G8" s="4">
        <f t="shared" si="0"/>
        <v>0</v>
      </c>
    </row>
    <row r="9" spans="1:7" ht="45">
      <c r="A9" s="1" t="s">
        <v>12</v>
      </c>
      <c r="B9" s="8" t="s">
        <v>13</v>
      </c>
      <c r="C9" s="8" t="s">
        <v>99</v>
      </c>
      <c r="D9" s="1" t="s">
        <v>6</v>
      </c>
      <c r="E9" s="5">
        <v>50.48</v>
      </c>
      <c r="F9" s="22">
        <v>0</v>
      </c>
      <c r="G9" s="4">
        <f t="shared" si="0"/>
        <v>0</v>
      </c>
    </row>
    <row r="10" spans="1:7" ht="45">
      <c r="A10" s="1" t="s">
        <v>14</v>
      </c>
      <c r="B10" s="8" t="s">
        <v>13</v>
      </c>
      <c r="C10" s="8" t="s">
        <v>99</v>
      </c>
      <c r="D10" s="1" t="s">
        <v>6</v>
      </c>
      <c r="E10" s="5">
        <v>12.88</v>
      </c>
      <c r="F10" s="22">
        <v>0</v>
      </c>
      <c r="G10" s="4">
        <f t="shared" si="0"/>
        <v>0</v>
      </c>
    </row>
    <row r="11" spans="1:7" ht="60">
      <c r="A11" s="1" t="s">
        <v>15</v>
      </c>
      <c r="B11" s="8" t="s">
        <v>16</v>
      </c>
      <c r="C11" s="8" t="s">
        <v>119</v>
      </c>
      <c r="D11" s="1" t="s">
        <v>6</v>
      </c>
      <c r="E11" s="5">
        <v>1158.17</v>
      </c>
      <c r="F11" s="25">
        <v>0</v>
      </c>
      <c r="G11" s="4">
        <f t="shared" si="0"/>
        <v>0</v>
      </c>
    </row>
    <row r="12" spans="1:7" ht="60">
      <c r="A12" s="1" t="s">
        <v>17</v>
      </c>
      <c r="B12" s="8" t="s">
        <v>18</v>
      </c>
      <c r="C12" s="8" t="s">
        <v>120</v>
      </c>
      <c r="D12" s="1" t="s">
        <v>6</v>
      </c>
      <c r="E12" s="5">
        <v>1158.17</v>
      </c>
      <c r="F12" s="25">
        <v>0</v>
      </c>
      <c r="G12" s="4">
        <f t="shared" si="0"/>
        <v>0</v>
      </c>
    </row>
    <row r="13" spans="1:7" ht="45">
      <c r="A13" s="1" t="s">
        <v>19</v>
      </c>
      <c r="B13" s="8" t="s">
        <v>20</v>
      </c>
      <c r="C13" s="8" t="s">
        <v>100</v>
      </c>
      <c r="D13" s="1" t="s">
        <v>21</v>
      </c>
      <c r="E13" s="5">
        <v>1267.08</v>
      </c>
      <c r="F13" s="22">
        <v>0</v>
      </c>
      <c r="G13" s="4">
        <f t="shared" si="0"/>
        <v>0</v>
      </c>
    </row>
    <row r="14" spans="1:7" ht="45">
      <c r="A14" s="1" t="s">
        <v>22</v>
      </c>
      <c r="B14" s="8" t="s">
        <v>23</v>
      </c>
      <c r="C14" s="8" t="s">
        <v>105</v>
      </c>
      <c r="D14" s="1" t="s">
        <v>21</v>
      </c>
      <c r="E14" s="5">
        <v>93.27</v>
      </c>
      <c r="F14" s="22">
        <v>0</v>
      </c>
      <c r="G14" s="4">
        <f t="shared" si="0"/>
        <v>0</v>
      </c>
    </row>
    <row r="15" spans="1:7" ht="45">
      <c r="A15" s="1" t="s">
        <v>24</v>
      </c>
      <c r="B15" s="8" t="s">
        <v>25</v>
      </c>
      <c r="C15" s="8" t="s">
        <v>101</v>
      </c>
      <c r="D15" s="1" t="s">
        <v>21</v>
      </c>
      <c r="E15" s="5">
        <v>1970.97</v>
      </c>
      <c r="F15" s="22">
        <v>0</v>
      </c>
      <c r="G15" s="4">
        <f t="shared" si="0"/>
        <v>0</v>
      </c>
    </row>
    <row r="16" spans="1:7" ht="45">
      <c r="A16" s="1" t="s">
        <v>26</v>
      </c>
      <c r="B16" s="8" t="s">
        <v>27</v>
      </c>
      <c r="C16" s="8" t="s">
        <v>106</v>
      </c>
      <c r="D16" s="1" t="s">
        <v>21</v>
      </c>
      <c r="E16" s="5">
        <v>1618</v>
      </c>
      <c r="F16" s="22">
        <v>0</v>
      </c>
      <c r="G16" s="4">
        <f t="shared" si="0"/>
        <v>0</v>
      </c>
    </row>
    <row r="17" spans="1:7" ht="45">
      <c r="A17" s="1" t="s">
        <v>28</v>
      </c>
      <c r="B17" s="8" t="s">
        <v>29</v>
      </c>
      <c r="C17" s="8" t="s">
        <v>102</v>
      </c>
      <c r="D17" s="1" t="s">
        <v>21</v>
      </c>
      <c r="E17" s="5">
        <v>287.87</v>
      </c>
      <c r="F17" s="22">
        <v>0</v>
      </c>
      <c r="G17" s="4">
        <f t="shared" si="0"/>
        <v>0</v>
      </c>
    </row>
    <row r="18" spans="1:7" ht="75">
      <c r="A18" s="1">
        <v>13.1</v>
      </c>
      <c r="B18" s="8" t="s">
        <v>116</v>
      </c>
      <c r="C18" s="8" t="s">
        <v>117</v>
      </c>
      <c r="D18" s="1" t="s">
        <v>32</v>
      </c>
      <c r="E18" s="5">
        <v>10</v>
      </c>
      <c r="F18" s="22">
        <v>0</v>
      </c>
      <c r="G18" s="4">
        <f t="shared" si="0"/>
        <v>0</v>
      </c>
    </row>
    <row r="19" spans="1:7" ht="60">
      <c r="A19" s="1" t="s">
        <v>30</v>
      </c>
      <c r="B19" s="8" t="s">
        <v>31</v>
      </c>
      <c r="C19" s="8" t="s">
        <v>92</v>
      </c>
      <c r="D19" s="1" t="s">
        <v>32</v>
      </c>
      <c r="E19" s="5">
        <v>3</v>
      </c>
      <c r="F19" s="25">
        <v>0</v>
      </c>
      <c r="G19" s="4">
        <f t="shared" si="0"/>
        <v>0</v>
      </c>
    </row>
    <row r="20" spans="1:7" ht="30">
      <c r="A20" s="1" t="s">
        <v>33</v>
      </c>
      <c r="B20" s="8" t="s">
        <v>34</v>
      </c>
      <c r="C20" s="8" t="s">
        <v>35</v>
      </c>
      <c r="D20" s="1" t="s">
        <v>36</v>
      </c>
      <c r="E20" s="5">
        <v>15</v>
      </c>
      <c r="F20" s="22">
        <v>0</v>
      </c>
      <c r="G20" s="4">
        <f t="shared" si="0"/>
        <v>0</v>
      </c>
    </row>
    <row r="21" spans="1:7" ht="30">
      <c r="A21" s="1" t="s">
        <v>37</v>
      </c>
      <c r="B21" s="8" t="s">
        <v>38</v>
      </c>
      <c r="C21" s="8" t="s">
        <v>39</v>
      </c>
      <c r="D21" s="1" t="s">
        <v>6</v>
      </c>
      <c r="E21" s="5">
        <v>1701.42</v>
      </c>
      <c r="F21" s="22">
        <v>0</v>
      </c>
      <c r="G21" s="4">
        <f t="shared" si="0"/>
        <v>0</v>
      </c>
    </row>
    <row r="22" spans="1:7" ht="60">
      <c r="A22" s="1" t="s">
        <v>40</v>
      </c>
      <c r="B22" s="8" t="s">
        <v>41</v>
      </c>
      <c r="C22" s="8" t="s">
        <v>84</v>
      </c>
      <c r="D22" s="1" t="s">
        <v>6</v>
      </c>
      <c r="E22" s="5">
        <v>724.12</v>
      </c>
      <c r="F22" s="22">
        <v>0</v>
      </c>
      <c r="G22" s="4">
        <f t="shared" si="0"/>
        <v>0</v>
      </c>
    </row>
    <row r="23" spans="1:7" ht="30">
      <c r="A23" s="1" t="s">
        <v>42</v>
      </c>
      <c r="B23" s="8" t="s">
        <v>43</v>
      </c>
      <c r="C23" s="8" t="s">
        <v>103</v>
      </c>
      <c r="D23" s="1" t="s">
        <v>6</v>
      </c>
      <c r="E23" s="5">
        <v>63.36</v>
      </c>
      <c r="F23" s="22">
        <v>0</v>
      </c>
      <c r="G23" s="4">
        <f t="shared" si="0"/>
        <v>0</v>
      </c>
    </row>
    <row r="24" spans="1:7" ht="30">
      <c r="A24" s="1" t="s">
        <v>44</v>
      </c>
      <c r="B24" s="8" t="s">
        <v>45</v>
      </c>
      <c r="C24" s="8" t="s">
        <v>104</v>
      </c>
      <c r="D24" s="1" t="s">
        <v>6</v>
      </c>
      <c r="E24" s="5">
        <v>117.67</v>
      </c>
      <c r="F24" s="22">
        <v>0</v>
      </c>
      <c r="G24" s="4">
        <f t="shared" si="0"/>
        <v>0</v>
      </c>
    </row>
    <row r="25" spans="1:7" ht="15.75" thickBot="1">
      <c r="A25" s="46" t="s">
        <v>46</v>
      </c>
      <c r="B25" s="47"/>
      <c r="C25" s="47"/>
      <c r="D25" s="47"/>
      <c r="E25" s="47"/>
      <c r="F25" s="48"/>
      <c r="G25" s="16">
        <f>SUM(G5:G24)</f>
        <v>0</v>
      </c>
    </row>
    <row r="26" spans="1:7" ht="15.75" thickBot="1">
      <c r="A26" s="15">
        <v>2</v>
      </c>
      <c r="B26" s="49" t="s">
        <v>80</v>
      </c>
      <c r="C26" s="50"/>
      <c r="D26" s="50"/>
      <c r="E26" s="50"/>
      <c r="F26" s="50"/>
      <c r="G26" s="51"/>
    </row>
    <row r="27" spans="1:7" ht="30">
      <c r="A27" s="1" t="s">
        <v>47</v>
      </c>
      <c r="B27" s="8" t="s">
        <v>48</v>
      </c>
      <c r="C27" s="8" t="s">
        <v>49</v>
      </c>
      <c r="D27" s="1" t="s">
        <v>6</v>
      </c>
      <c r="E27" s="5">
        <v>60.56</v>
      </c>
      <c r="F27" s="22">
        <v>0</v>
      </c>
      <c r="G27" s="4">
        <f t="shared" ref="G27:G41" si="1">E27*F27</f>
        <v>0</v>
      </c>
    </row>
    <row r="28" spans="1:7" ht="30">
      <c r="A28" s="1" t="s">
        <v>50</v>
      </c>
      <c r="B28" s="8" t="s">
        <v>51</v>
      </c>
      <c r="C28" s="8" t="s">
        <v>52</v>
      </c>
      <c r="D28" s="1" t="s">
        <v>6</v>
      </c>
      <c r="E28" s="5">
        <v>7.94</v>
      </c>
      <c r="F28" s="22">
        <v>0</v>
      </c>
      <c r="G28" s="4">
        <f t="shared" si="1"/>
        <v>0</v>
      </c>
    </row>
    <row r="29" spans="1:7" ht="30">
      <c r="A29" s="1" t="s">
        <v>53</v>
      </c>
      <c r="B29" s="8" t="s">
        <v>54</v>
      </c>
      <c r="C29" s="8" t="s">
        <v>109</v>
      </c>
      <c r="D29" s="1" t="s">
        <v>55</v>
      </c>
      <c r="E29" s="5">
        <v>113.5</v>
      </c>
      <c r="F29" s="22">
        <v>0</v>
      </c>
      <c r="G29" s="4">
        <f t="shared" si="1"/>
        <v>0</v>
      </c>
    </row>
    <row r="30" spans="1:7" ht="30">
      <c r="A30" s="1" t="s">
        <v>56</v>
      </c>
      <c r="B30" s="8" t="s">
        <v>57</v>
      </c>
      <c r="C30" s="8" t="s">
        <v>110</v>
      </c>
      <c r="D30" s="1" t="s">
        <v>55</v>
      </c>
      <c r="E30" s="5">
        <v>467.65</v>
      </c>
      <c r="F30" s="22">
        <v>0</v>
      </c>
      <c r="G30" s="4">
        <f t="shared" si="1"/>
        <v>0</v>
      </c>
    </row>
    <row r="31" spans="1:7" ht="30">
      <c r="A31" s="1" t="s">
        <v>58</v>
      </c>
      <c r="B31" s="8" t="s">
        <v>59</v>
      </c>
      <c r="C31" s="8" t="s">
        <v>111</v>
      </c>
      <c r="D31" s="1" t="s">
        <v>55</v>
      </c>
      <c r="E31" s="5">
        <v>2</v>
      </c>
      <c r="F31" s="22">
        <v>0</v>
      </c>
      <c r="G31" s="4">
        <f t="shared" si="1"/>
        <v>0</v>
      </c>
    </row>
    <row r="32" spans="1:7" ht="30">
      <c r="A32" s="1" t="s">
        <v>60</v>
      </c>
      <c r="B32" s="8" t="s">
        <v>61</v>
      </c>
      <c r="C32" s="8" t="s">
        <v>93</v>
      </c>
      <c r="D32" s="1" t="s">
        <v>32</v>
      </c>
      <c r="E32" s="5">
        <v>1</v>
      </c>
      <c r="F32" s="22">
        <v>0</v>
      </c>
      <c r="G32" s="4">
        <f t="shared" si="1"/>
        <v>0</v>
      </c>
    </row>
    <row r="33" spans="1:7" ht="45">
      <c r="A33" s="1" t="s">
        <v>62</v>
      </c>
      <c r="B33" s="8" t="s">
        <v>63</v>
      </c>
      <c r="C33" s="8" t="s">
        <v>94</v>
      </c>
      <c r="D33" s="1" t="s">
        <v>32</v>
      </c>
      <c r="E33" s="5">
        <v>2</v>
      </c>
      <c r="F33" s="22">
        <v>0</v>
      </c>
      <c r="G33" s="4">
        <f t="shared" si="1"/>
        <v>0</v>
      </c>
    </row>
    <row r="34" spans="1:7" ht="30">
      <c r="A34" s="1" t="s">
        <v>64</v>
      </c>
      <c r="B34" s="8" t="s">
        <v>65</v>
      </c>
      <c r="C34" s="8" t="s">
        <v>95</v>
      </c>
      <c r="D34" s="1" t="s">
        <v>32</v>
      </c>
      <c r="E34" s="5">
        <v>1</v>
      </c>
      <c r="F34" s="22">
        <v>0</v>
      </c>
      <c r="G34" s="4">
        <f t="shared" si="1"/>
        <v>0</v>
      </c>
    </row>
    <row r="35" spans="1:7" ht="75">
      <c r="A35" s="1" t="s">
        <v>66</v>
      </c>
      <c r="B35" s="8" t="s">
        <v>67</v>
      </c>
      <c r="C35" s="8" t="s">
        <v>114</v>
      </c>
      <c r="D35" s="1" t="s">
        <v>68</v>
      </c>
      <c r="E35" s="5">
        <v>5</v>
      </c>
      <c r="F35" s="22">
        <v>0</v>
      </c>
      <c r="G35" s="4">
        <f t="shared" si="1"/>
        <v>0</v>
      </c>
    </row>
    <row r="36" spans="1:7" ht="75">
      <c r="A36" s="1" t="s">
        <v>69</v>
      </c>
      <c r="B36" s="8" t="s">
        <v>70</v>
      </c>
      <c r="C36" s="8" t="s">
        <v>115</v>
      </c>
      <c r="D36" s="1" t="s">
        <v>68</v>
      </c>
      <c r="E36" s="5">
        <v>8</v>
      </c>
      <c r="F36" s="22">
        <v>0</v>
      </c>
      <c r="G36" s="4">
        <f t="shared" si="1"/>
        <v>0</v>
      </c>
    </row>
    <row r="37" spans="1:7" ht="45">
      <c r="A37" s="1" t="s">
        <v>71</v>
      </c>
      <c r="B37" s="8" t="s">
        <v>72</v>
      </c>
      <c r="C37" s="8" t="s">
        <v>96</v>
      </c>
      <c r="D37" s="1" t="s">
        <v>73</v>
      </c>
      <c r="E37" s="5">
        <v>37</v>
      </c>
      <c r="F37" s="22">
        <v>0</v>
      </c>
      <c r="G37" s="4">
        <f t="shared" si="1"/>
        <v>0</v>
      </c>
    </row>
    <row r="38" spans="1:7" ht="30">
      <c r="A38" s="1" t="s">
        <v>74</v>
      </c>
      <c r="B38" s="8" t="s">
        <v>31</v>
      </c>
      <c r="C38" s="8" t="s">
        <v>113</v>
      </c>
      <c r="D38" s="1" t="s">
        <v>32</v>
      </c>
      <c r="E38" s="5">
        <v>1</v>
      </c>
      <c r="F38" s="22">
        <v>0</v>
      </c>
      <c r="G38" s="4">
        <f t="shared" si="1"/>
        <v>0</v>
      </c>
    </row>
    <row r="39" spans="1:7" ht="30">
      <c r="A39" s="1" t="s">
        <v>75</v>
      </c>
      <c r="B39" s="8" t="s">
        <v>76</v>
      </c>
      <c r="C39" s="8" t="s">
        <v>85</v>
      </c>
      <c r="D39" s="1" t="s">
        <v>6</v>
      </c>
      <c r="E39" s="5">
        <v>0.3</v>
      </c>
      <c r="F39" s="22">
        <v>0</v>
      </c>
      <c r="G39" s="4">
        <f t="shared" si="1"/>
        <v>0</v>
      </c>
    </row>
    <row r="40" spans="1:7" ht="45">
      <c r="A40" s="1" t="s">
        <v>77</v>
      </c>
      <c r="B40" s="8" t="s">
        <v>78</v>
      </c>
      <c r="C40" s="8" t="s">
        <v>112</v>
      </c>
      <c r="D40" s="1" t="s">
        <v>32</v>
      </c>
      <c r="E40" s="5">
        <v>13</v>
      </c>
      <c r="F40" s="22">
        <v>0</v>
      </c>
      <c r="G40" s="4">
        <f t="shared" si="1"/>
        <v>0</v>
      </c>
    </row>
    <row r="41" spans="1:7" ht="30.75" thickBot="1">
      <c r="A41" s="17" t="s">
        <v>79</v>
      </c>
      <c r="B41" s="18" t="s">
        <v>38</v>
      </c>
      <c r="C41" s="18" t="s">
        <v>81</v>
      </c>
      <c r="D41" s="17" t="s">
        <v>6</v>
      </c>
      <c r="E41" s="19">
        <v>273.63</v>
      </c>
      <c r="F41" s="23">
        <v>0</v>
      </c>
      <c r="G41" s="4">
        <f t="shared" si="1"/>
        <v>0</v>
      </c>
    </row>
    <row r="42" spans="1:7" ht="15" customHeight="1" thickBot="1">
      <c r="A42" s="32" t="s">
        <v>91</v>
      </c>
      <c r="B42" s="33"/>
      <c r="C42" s="33"/>
      <c r="D42" s="33"/>
      <c r="E42" s="33"/>
      <c r="F42" s="33"/>
      <c r="G42" s="20">
        <f>SUM(G27:G41)</f>
        <v>0</v>
      </c>
    </row>
    <row r="43" spans="1:7" ht="15.75" thickBot="1">
      <c r="A43" s="34" t="s">
        <v>90</v>
      </c>
      <c r="B43" s="35"/>
      <c r="C43" s="35"/>
      <c r="D43" s="35"/>
      <c r="E43" s="35"/>
      <c r="F43" s="36"/>
      <c r="G43" s="21">
        <f>G25+G42</f>
        <v>0</v>
      </c>
    </row>
    <row r="44" spans="1:7" ht="15.75" thickBot="1"/>
    <row r="45" spans="1:7" ht="15.75" thickBot="1">
      <c r="A45" s="29" t="s">
        <v>118</v>
      </c>
      <c r="B45" s="30"/>
      <c r="C45" s="30"/>
      <c r="D45" s="30"/>
      <c r="E45" s="30"/>
      <c r="F45" s="30"/>
      <c r="G45" s="31"/>
    </row>
  </sheetData>
  <mergeCells count="8">
    <mergeCell ref="A45:G45"/>
    <mergeCell ref="A42:F42"/>
    <mergeCell ref="A43:F43"/>
    <mergeCell ref="A1:G1"/>
    <mergeCell ref="A2:G2"/>
    <mergeCell ref="B4:G4"/>
    <mergeCell ref="A25:F25"/>
    <mergeCell ref="B26:G26"/>
  </mergeCells>
  <printOptions horizontalCentered="1"/>
  <pageMargins left="0.9055118110236221" right="0.51181102362204722" top="0.74803149606299213" bottom="0.74803149606299213" header="0.31496062992125984" footer="0.31496062992125984"/>
  <pageSetup paperSize="9" scale="6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opz</vt:lpstr>
      <vt:lpstr>KO</vt:lpstr>
      <vt:lpstr>KO!Leszno_ks__Wilkowicka</vt:lpstr>
      <vt:lpstr>KO!Obszar_wydruku</vt:lpstr>
      <vt:lpstr>opz!Obszar_wydruku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Krypner</dc:creator>
  <cp:lastModifiedBy>Jagoda Socha</cp:lastModifiedBy>
  <cp:lastPrinted>2016-10-10T08:23:54Z</cp:lastPrinted>
  <dcterms:created xsi:type="dcterms:W3CDTF">2016-07-08T07:40:53Z</dcterms:created>
  <dcterms:modified xsi:type="dcterms:W3CDTF">2017-06-13T09:08:25Z</dcterms:modified>
</cp:coreProperties>
</file>